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Chris Schwartz\Desktop\Auction Estimate Tools\"/>
    </mc:Choice>
  </mc:AlternateContent>
  <xr:revisionPtr revIDLastSave="0" documentId="13_ncr:1_{DCB6512A-F0F6-4381-9B5B-A325D16105BB}" xr6:coauthVersionLast="41" xr6:coauthVersionMax="41" xr10:uidLastSave="{00000000-0000-0000-0000-000000000000}"/>
  <bookViews>
    <workbookView xWindow="28680" yWindow="-120" windowWidth="25440" windowHeight="15390" activeTab="2" xr2:uid="{F19A4AD2-2281-42C4-9CC9-E370C9E1A71B}"/>
  </bookViews>
  <sheets>
    <sheet name="Comission Examples" sheetId="3" r:id="rId1"/>
    <sheet name="Auction Estimate Example" sheetId="1" r:id="rId2"/>
    <sheet name="Auction Estimate Blank"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1" i="4" l="1"/>
  <c r="C40" i="4"/>
  <c r="C42" i="4" s="1"/>
  <c r="B40" i="4"/>
  <c r="B42" i="4" s="1"/>
  <c r="I27" i="4"/>
  <c r="H27" i="4"/>
  <c r="C24" i="4"/>
  <c r="H41" i="4" s="1"/>
  <c r="B24" i="4"/>
  <c r="H26" i="4" s="1"/>
  <c r="H23" i="4"/>
  <c r="H43" i="4"/>
  <c r="H44" i="1"/>
  <c r="H41" i="1"/>
  <c r="H43" i="1"/>
  <c r="H24" i="4" l="1"/>
  <c r="I20" i="4"/>
  <c r="I21" i="4"/>
  <c r="H21" i="4"/>
  <c r="H44" i="4"/>
  <c r="D42" i="4"/>
  <c r="H25" i="4"/>
  <c r="I25" i="4"/>
  <c r="H20" i="4"/>
  <c r="H22" i="4"/>
  <c r="D24" i="4"/>
  <c r="I23" i="4"/>
  <c r="D40" i="4"/>
  <c r="I22" i="4"/>
  <c r="I24" i="4"/>
  <c r="I26" i="4"/>
  <c r="I27" i="1"/>
  <c r="I26" i="1"/>
  <c r="I25" i="1"/>
  <c r="I24" i="1"/>
  <c r="I23" i="1"/>
  <c r="I22" i="1"/>
  <c r="I21" i="1"/>
  <c r="I20" i="1"/>
  <c r="H27" i="1"/>
  <c r="H26" i="1"/>
  <c r="H25" i="1"/>
  <c r="H24" i="1"/>
  <c r="H23" i="1"/>
  <c r="H22" i="1"/>
  <c r="H21" i="1"/>
  <c r="H20" i="1"/>
  <c r="I15" i="1"/>
  <c r="H15" i="1"/>
  <c r="D41" i="1" l="1"/>
  <c r="D42" i="1"/>
  <c r="C42" i="1"/>
  <c r="B42" i="1"/>
  <c r="D35" i="1"/>
  <c r="D36" i="1"/>
  <c r="D37" i="1"/>
  <c r="D38" i="1"/>
  <c r="D39" i="1"/>
  <c r="D40" i="1"/>
  <c r="D34" i="1"/>
  <c r="C40" i="1"/>
  <c r="B40" i="1"/>
  <c r="C24" i="1"/>
  <c r="D24" i="1" s="1"/>
  <c r="B24" i="1"/>
  <c r="D13" i="1"/>
  <c r="D14" i="1"/>
  <c r="D15" i="1"/>
  <c r="D16" i="1"/>
  <c r="D17" i="1"/>
  <c r="D18" i="1"/>
  <c r="D19" i="1"/>
  <c r="D20" i="1"/>
  <c r="D21" i="1"/>
  <c r="D22" i="1"/>
  <c r="D23" i="1"/>
  <c r="D12" i="1"/>
</calcChain>
</file>

<file path=xl/sharedStrings.xml><?xml version="1.0" encoding="utf-8"?>
<sst xmlns="http://schemas.openxmlformats.org/spreadsheetml/2006/main" count="100" uniqueCount="48">
  <si>
    <t xml:space="preserve">Closing Date:  </t>
  </si>
  <si>
    <t xml:space="preserve">Featured item #1 </t>
  </si>
  <si>
    <t>Assets</t>
  </si>
  <si>
    <t>Price Estimate</t>
  </si>
  <si>
    <t xml:space="preserve">Realized Price </t>
  </si>
  <si>
    <t>Featured item #2</t>
  </si>
  <si>
    <t>Featured item #3</t>
  </si>
  <si>
    <t>Featured item #4</t>
  </si>
  <si>
    <t>Featured item #5</t>
  </si>
  <si>
    <t>Featured item #6</t>
  </si>
  <si>
    <t>Featured item #7</t>
  </si>
  <si>
    <t>Featured item #8</t>
  </si>
  <si>
    <t>Featured item #9</t>
  </si>
  <si>
    <t>Featured item #10</t>
  </si>
  <si>
    <t xml:space="preserve">Total:  </t>
  </si>
  <si>
    <t xml:space="preserve">Difference </t>
  </si>
  <si>
    <t xml:space="preserve">Process </t>
  </si>
  <si>
    <t xml:space="preserve">Hours Estimate </t>
  </si>
  <si>
    <t xml:space="preserve">Actual Hours </t>
  </si>
  <si>
    <t>Set Up Labor</t>
  </si>
  <si>
    <t>Inspection Labor</t>
  </si>
  <si>
    <t>Removal Labor</t>
  </si>
  <si>
    <t xml:space="preserve">Drive Time </t>
  </si>
  <si>
    <t xml:space="preserve">Misc./Computer </t>
  </si>
  <si>
    <t xml:space="preserve">Total </t>
  </si>
  <si>
    <t xml:space="preserve">Remaining Assets </t>
  </si>
  <si>
    <t>Projected Labor Costs</t>
  </si>
  <si>
    <t>Hourly Rate</t>
  </si>
  <si>
    <t>Auction Name:</t>
  </si>
  <si>
    <t>Chris Test Auction</t>
  </si>
  <si>
    <t xml:space="preserve">Expenses Estimate </t>
  </si>
  <si>
    <t>Total Estimate Labor</t>
  </si>
  <si>
    <t>Additional Auction Expenses</t>
  </si>
  <si>
    <t>Fixed Costs Per Auction</t>
  </si>
  <si>
    <t>Estimate</t>
  </si>
  <si>
    <t xml:space="preserve">Actual/Realized </t>
  </si>
  <si>
    <t xml:space="preserve">Total  </t>
  </si>
  <si>
    <t xml:space="preserve">Potental Commssion Rate </t>
  </si>
  <si>
    <t xml:space="preserve">Auction Estimate </t>
  </si>
  <si>
    <t xml:space="preserve">Profitablity Estimate </t>
  </si>
  <si>
    <t>Total Expenses</t>
  </si>
  <si>
    <t xml:space="preserve">Total Profit </t>
  </si>
  <si>
    <t>-</t>
  </si>
  <si>
    <t xml:space="preserve">Commission Rate Charged </t>
  </si>
  <si>
    <t xml:space="preserve">Other Fees Charged </t>
  </si>
  <si>
    <t xml:space="preserve">Commission/Fees Charged </t>
  </si>
  <si>
    <t xml:space="preserve"> </t>
  </si>
  <si>
    <t xml:space="preserve">Straight Commission Example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</si>
</sst>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 x14ac:knownFonts="1">
    <font>
      <sz val="11"/>
      <color theme="1"/>
      <name val="Calibri"/>
      <family val="2"/>
      <scheme val="minor"/>
    </font>
    <font>
      <sz val="11"/>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2" fillId="0" borderId="0" xfId="0" applyFont="1"/>
    <xf numFmtId="0" fontId="0" fillId="0" borderId="1" xfId="0" applyBorder="1"/>
    <xf numFmtId="0" fontId="2" fillId="0" borderId="0" xfId="0" applyFont="1" applyAlignment="1">
      <alignment horizontal="right"/>
    </xf>
    <xf numFmtId="14" fontId="2" fillId="0" borderId="0" xfId="0" applyNumberFormat="1" applyFont="1" applyAlignment="1">
      <alignment horizontal="right"/>
    </xf>
    <xf numFmtId="164" fontId="0" fillId="2" borderId="1" xfId="1" applyNumberFormat="1" applyFont="1" applyFill="1" applyBorder="1"/>
    <xf numFmtId="0" fontId="0" fillId="2" borderId="1" xfId="0" applyFill="1" applyBorder="1"/>
    <xf numFmtId="164" fontId="0" fillId="3" borderId="1" xfId="1" applyNumberFormat="1" applyFont="1" applyFill="1" applyBorder="1"/>
    <xf numFmtId="0" fontId="0" fillId="3" borderId="1" xfId="0" applyFill="1" applyBorder="1"/>
    <xf numFmtId="44" fontId="0" fillId="0" borderId="1" xfId="0" applyNumberFormat="1" applyBorder="1"/>
    <xf numFmtId="0" fontId="2" fillId="0" borderId="3" xfId="0" applyFont="1" applyFill="1" applyBorder="1"/>
    <xf numFmtId="0" fontId="0" fillId="0" borderId="4" xfId="0" applyBorder="1"/>
    <xf numFmtId="0" fontId="0" fillId="0" borderId="5" xfId="0" applyBorder="1"/>
    <xf numFmtId="0" fontId="0" fillId="0" borderId="6" xfId="0" applyBorder="1"/>
    <xf numFmtId="44" fontId="0" fillId="0" borderId="0" xfId="1" applyFont="1" applyBorder="1"/>
    <xf numFmtId="0" fontId="0" fillId="0" borderId="7" xfId="0" applyBorder="1"/>
    <xf numFmtId="0" fontId="0" fillId="0" borderId="0" xfId="0" applyBorder="1"/>
    <xf numFmtId="0" fontId="0" fillId="0" borderId="8" xfId="0" applyBorder="1"/>
    <xf numFmtId="44" fontId="0" fillId="0" borderId="0" xfId="0" applyNumberFormat="1" applyBorder="1"/>
    <xf numFmtId="0" fontId="0" fillId="0" borderId="9" xfId="0" applyBorder="1"/>
    <xf numFmtId="0" fontId="2" fillId="0" borderId="10" xfId="0" applyFont="1" applyBorder="1"/>
    <xf numFmtId="9" fontId="0" fillId="0" borderId="2" xfId="2" applyNumberFormat="1" applyFont="1" applyBorder="1"/>
    <xf numFmtId="0" fontId="0" fillId="0" borderId="11" xfId="0" applyBorder="1"/>
    <xf numFmtId="0" fontId="2" fillId="0" borderId="8" xfId="0" applyFont="1" applyBorder="1"/>
    <xf numFmtId="44" fontId="0" fillId="0" borderId="1" xfId="1" applyFont="1" applyBorder="1"/>
    <xf numFmtId="0" fontId="2" fillId="2" borderId="4" xfId="0" applyFont="1" applyFill="1" applyBorder="1"/>
    <xf numFmtId="0" fontId="2" fillId="3" borderId="5" xfId="0" applyFont="1" applyFill="1" applyBorder="1"/>
    <xf numFmtId="44" fontId="0" fillId="2" borderId="0" xfId="1" applyFont="1" applyFill="1" applyBorder="1"/>
    <xf numFmtId="44" fontId="0" fillId="3" borderId="7" xfId="1" applyFont="1" applyFill="1" applyBorder="1"/>
    <xf numFmtId="0" fontId="2" fillId="0" borderId="3" xfId="0" applyFont="1" applyBorder="1"/>
    <xf numFmtId="44" fontId="0" fillId="2" borderId="4" xfId="1" applyFont="1" applyFill="1" applyBorder="1"/>
    <xf numFmtId="44" fontId="0" fillId="3" borderId="5" xfId="1" applyFont="1" applyFill="1" applyBorder="1"/>
    <xf numFmtId="9" fontId="0" fillId="0" borderId="6" xfId="2" applyNumberFormat="1" applyFont="1" applyBorder="1"/>
    <xf numFmtId="164" fontId="0" fillId="2" borderId="0" xfId="0" applyNumberFormat="1" applyFill="1" applyBorder="1"/>
    <xf numFmtId="164" fontId="0" fillId="3" borderId="7" xfId="0" applyNumberFormat="1" applyFill="1" applyBorder="1"/>
    <xf numFmtId="9" fontId="0" fillId="0" borderId="6" xfId="2" applyFont="1" applyBorder="1"/>
    <xf numFmtId="9" fontId="0" fillId="0" borderId="8" xfId="2" applyFont="1" applyBorder="1"/>
    <xf numFmtId="164" fontId="0" fillId="2" borderId="1" xfId="0" applyNumberFormat="1" applyFill="1" applyBorder="1"/>
    <xf numFmtId="164" fontId="0" fillId="3" borderId="9" xfId="0" applyNumberFormat="1" applyFill="1" applyBorder="1"/>
    <xf numFmtId="0" fontId="2" fillId="3" borderId="4" xfId="0" applyFont="1" applyFill="1" applyBorder="1"/>
    <xf numFmtId="0" fontId="2" fillId="0" borderId="5" xfId="0" applyFont="1" applyFill="1" applyBorder="1"/>
    <xf numFmtId="164" fontId="0" fillId="2" borderId="0" xfId="1" applyNumberFormat="1" applyFont="1" applyFill="1" applyBorder="1"/>
    <xf numFmtId="164" fontId="0" fillId="3" borderId="0" xfId="1" applyNumberFormat="1" applyFont="1" applyFill="1" applyBorder="1"/>
    <xf numFmtId="164" fontId="0" fillId="0" borderId="7" xfId="0" applyNumberFormat="1" applyBorder="1"/>
    <xf numFmtId="164" fontId="0" fillId="0" borderId="9" xfId="0" applyNumberFormat="1" applyBorder="1"/>
    <xf numFmtId="164" fontId="2" fillId="2" borderId="1" xfId="0" applyNumberFormat="1" applyFont="1" applyFill="1" applyBorder="1"/>
    <xf numFmtId="164" fontId="2" fillId="3" borderId="1" xfId="0" applyNumberFormat="1" applyFont="1" applyFill="1" applyBorder="1"/>
    <xf numFmtId="164" fontId="2" fillId="0" borderId="9" xfId="0" applyNumberFormat="1" applyFont="1" applyBorder="1"/>
    <xf numFmtId="0" fontId="2" fillId="0" borderId="5" xfId="0" applyFont="1" applyBorder="1"/>
    <xf numFmtId="0" fontId="0" fillId="2" borderId="0" xfId="0" applyFill="1" applyBorder="1"/>
    <xf numFmtId="0" fontId="0" fillId="3" borderId="0" xfId="0" applyFill="1" applyBorder="1"/>
    <xf numFmtId="0" fontId="2" fillId="0" borderId="6" xfId="0" applyFont="1" applyBorder="1"/>
    <xf numFmtId="0" fontId="2" fillId="2" borderId="0" xfId="0" applyFont="1" applyFill="1" applyBorder="1"/>
    <xf numFmtId="0" fontId="2" fillId="3" borderId="0" xfId="0" applyFont="1" applyFill="1" applyBorder="1"/>
    <xf numFmtId="0" fontId="2" fillId="0" borderId="7" xfId="0" applyFont="1" applyBorder="1"/>
    <xf numFmtId="44" fontId="2" fillId="0" borderId="1" xfId="1" applyFont="1" applyBorder="1"/>
    <xf numFmtId="44" fontId="2" fillId="0" borderId="2" xfId="0" applyNumberFormat="1" applyFont="1" applyBorder="1"/>
    <xf numFmtId="44" fontId="2" fillId="0" borderId="11" xfId="1" applyFont="1" applyBorder="1"/>
    <xf numFmtId="9" fontId="0" fillId="0" borderId="2" xfId="2"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4</xdr:col>
      <xdr:colOff>410343</xdr:colOff>
      <xdr:row>5</xdr:row>
      <xdr:rowOff>97919</xdr:rowOff>
    </xdr:to>
    <xdr:pic>
      <xdr:nvPicPr>
        <xdr:cNvPr id="3" name="Picture 2">
          <a:extLst>
            <a:ext uri="{FF2B5EF4-FFF2-40B4-BE49-F238E27FC236}">
              <a16:creationId xmlns:a16="http://schemas.microsoft.com/office/drawing/2014/main" id="{0B7B7F5C-287A-41E9-9353-848FED27FA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23825"/>
          <a:ext cx="2724918" cy="926594"/>
        </a:xfrm>
        <a:prstGeom prst="rect">
          <a:avLst/>
        </a:prstGeom>
      </xdr:spPr>
    </xdr:pic>
    <xdr:clientData/>
  </xdr:twoCellAnchor>
  <xdr:twoCellAnchor>
    <xdr:from>
      <xdr:col>0</xdr:col>
      <xdr:colOff>266700</xdr:colOff>
      <xdr:row>7</xdr:row>
      <xdr:rowOff>85724</xdr:rowOff>
    </xdr:from>
    <xdr:to>
      <xdr:col>13</xdr:col>
      <xdr:colOff>219075</xdr:colOff>
      <xdr:row>36</xdr:row>
      <xdr:rowOff>133350</xdr:rowOff>
    </xdr:to>
    <xdr:sp macro="" textlink="">
      <xdr:nvSpPr>
        <xdr:cNvPr id="4" name="TextBox 3">
          <a:extLst>
            <a:ext uri="{FF2B5EF4-FFF2-40B4-BE49-F238E27FC236}">
              <a16:creationId xmlns:a16="http://schemas.microsoft.com/office/drawing/2014/main" id="{143AABA5-F7BD-4A48-A3AF-24B8A4695C7A}"/>
            </a:ext>
          </a:extLst>
        </xdr:cNvPr>
        <xdr:cNvSpPr txBox="1"/>
      </xdr:nvSpPr>
      <xdr:spPr>
        <a:xfrm>
          <a:off x="266700" y="1419224"/>
          <a:ext cx="7877175" cy="557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Here are some common</a:t>
          </a:r>
          <a:r>
            <a:rPr lang="en-US" sz="1100" b="1" u="sng" baseline="0"/>
            <a:t> commission rate methods utilized in the auction industry.  These are just examples and K-BID Online Inc. does not encourage any specific commission rates with their clients.  </a:t>
          </a:r>
        </a:p>
        <a:p>
          <a:endParaRPr lang="en-US" sz="1100" baseline="0"/>
        </a:p>
        <a:p>
          <a:r>
            <a:rPr lang="en-US" sz="1100" baseline="0"/>
            <a:t>Type: </a:t>
          </a:r>
          <a:r>
            <a:rPr lang="en-US" sz="1100" b="1" baseline="0"/>
            <a:t>Flat Commission Rate </a:t>
          </a:r>
          <a:r>
            <a:rPr lang="en-US" sz="1100" baseline="0"/>
            <a:t>- a single commission rate charged against the entire proceeds of the auction.  </a:t>
          </a:r>
        </a:p>
        <a:p>
          <a:r>
            <a:rPr lang="en-US" sz="1100" b="1" baseline="0"/>
            <a:t>Example:  </a:t>
          </a:r>
          <a:r>
            <a:rPr lang="en-US" sz="1100" baseline="0"/>
            <a:t>A $10,000 auction at a flat comission rate of 15%.  Auctioneer nets $1500.   </a:t>
          </a:r>
        </a:p>
        <a:p>
          <a:endParaRPr lang="en-US" sz="1100" baseline="0"/>
        </a:p>
        <a:p>
          <a:endParaRPr lang="en-US" sz="1100" baseline="0"/>
        </a:p>
        <a:p>
          <a:r>
            <a:rPr lang="en-US" sz="1100" baseline="0">
              <a:solidFill>
                <a:schemeClr val="dk1"/>
              </a:solidFill>
              <a:effectLst/>
              <a:latin typeface="+mn-lt"/>
              <a:ea typeface="+mn-ea"/>
              <a:cs typeface="+mn-cs"/>
            </a:rPr>
            <a:t>Type: </a:t>
          </a:r>
          <a:r>
            <a:rPr lang="en-US" sz="1100" b="1" baseline="0">
              <a:solidFill>
                <a:schemeClr val="dk1"/>
              </a:solidFill>
              <a:effectLst/>
              <a:latin typeface="+mn-lt"/>
              <a:ea typeface="+mn-ea"/>
              <a:cs typeface="+mn-cs"/>
            </a:rPr>
            <a:t>Flat Commission Rate &amp; set up fee </a:t>
          </a:r>
          <a:r>
            <a:rPr lang="en-US" sz="1100" baseline="0">
              <a:solidFill>
                <a:schemeClr val="dk1"/>
              </a:solidFill>
              <a:effectLst/>
              <a:latin typeface="+mn-lt"/>
              <a:ea typeface="+mn-ea"/>
              <a:cs typeface="+mn-cs"/>
            </a:rPr>
            <a:t>- a single commission rate charged against the entire proceeds of the auction, plus a prenegotiated set up fee.   </a:t>
          </a:r>
          <a:endParaRPr lang="en-US">
            <a:effectLst/>
          </a:endParaRPr>
        </a:p>
        <a:p>
          <a:r>
            <a:rPr lang="en-US" sz="1100" b="1" baseline="0">
              <a:solidFill>
                <a:schemeClr val="dk1"/>
              </a:solidFill>
              <a:effectLst/>
              <a:latin typeface="+mn-lt"/>
              <a:ea typeface="+mn-ea"/>
              <a:cs typeface="+mn-cs"/>
            </a:rPr>
            <a:t>Example:  </a:t>
          </a:r>
          <a:r>
            <a:rPr lang="en-US" sz="1100" baseline="0">
              <a:solidFill>
                <a:schemeClr val="dk1"/>
              </a:solidFill>
              <a:effectLst/>
              <a:latin typeface="+mn-lt"/>
              <a:ea typeface="+mn-ea"/>
              <a:cs typeface="+mn-cs"/>
            </a:rPr>
            <a:t>A $10,000 auction at a flat comission rate of 15% and a set up fee of $800.  Auctioneer nets $2300.</a:t>
          </a: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Type: </a:t>
          </a:r>
          <a:r>
            <a:rPr lang="en-US" sz="1100" b="1" baseline="0">
              <a:solidFill>
                <a:schemeClr val="dk1"/>
              </a:solidFill>
              <a:effectLst/>
              <a:latin typeface="+mn-lt"/>
              <a:ea typeface="+mn-ea"/>
              <a:cs typeface="+mn-cs"/>
            </a:rPr>
            <a:t>Tiered Commission Rate</a:t>
          </a:r>
          <a:r>
            <a:rPr lang="en-US" sz="1100" baseline="0">
              <a:solidFill>
                <a:schemeClr val="dk1"/>
              </a:solidFill>
              <a:effectLst/>
              <a:latin typeface="+mn-lt"/>
              <a:ea typeface="+mn-ea"/>
              <a:cs typeface="+mn-cs"/>
            </a:rPr>
            <a:t>-  commission rates based off the item sold price.  Commission rate gets lower with the higher sale price. </a:t>
          </a:r>
          <a:endParaRPr lang="en-US">
            <a:effectLst/>
          </a:endParaRPr>
        </a:p>
        <a:p>
          <a:r>
            <a:rPr lang="en-US" sz="1100" b="1" baseline="0">
              <a:solidFill>
                <a:schemeClr val="dk1"/>
              </a:solidFill>
              <a:effectLst/>
              <a:latin typeface="+mn-lt"/>
              <a:ea typeface="+mn-ea"/>
              <a:cs typeface="+mn-cs"/>
            </a:rPr>
            <a:t>Example:   </a:t>
          </a:r>
          <a:r>
            <a:rPr lang="en-US" sz="1100" baseline="0">
              <a:solidFill>
                <a:schemeClr val="dk1"/>
              </a:solidFill>
              <a:effectLst/>
              <a:latin typeface="+mn-lt"/>
              <a:ea typeface="+mn-ea"/>
              <a:cs typeface="+mn-cs"/>
            </a:rPr>
            <a:t>	Items sold up to $100 - 	30% </a:t>
          </a:r>
        </a:p>
        <a:p>
          <a:r>
            <a:rPr lang="en-US" sz="1100" baseline="0">
              <a:solidFill>
                <a:schemeClr val="dk1"/>
              </a:solidFill>
              <a:effectLst/>
              <a:latin typeface="+mn-lt"/>
              <a:ea typeface="+mn-ea"/>
              <a:cs typeface="+mn-cs"/>
            </a:rPr>
            <a:t>	Items sold from $101 - $500 	25%</a:t>
          </a:r>
        </a:p>
        <a:p>
          <a:r>
            <a:rPr lang="en-US" sz="1100" baseline="0">
              <a:solidFill>
                <a:schemeClr val="dk1"/>
              </a:solidFill>
              <a:effectLst/>
              <a:latin typeface="+mn-lt"/>
              <a:ea typeface="+mn-ea"/>
              <a:cs typeface="+mn-cs"/>
            </a:rPr>
            <a:t>	Items sold from $501 - $1000 	20% </a:t>
          </a:r>
        </a:p>
        <a:p>
          <a:r>
            <a:rPr lang="en-US" sz="1100" baseline="0">
              <a:solidFill>
                <a:schemeClr val="dk1"/>
              </a:solidFill>
              <a:effectLst/>
              <a:latin typeface="+mn-lt"/>
              <a:ea typeface="+mn-ea"/>
              <a:cs typeface="+mn-cs"/>
            </a:rPr>
            <a:t>	Items sold form $1001-$5000 	15% </a:t>
          </a:r>
        </a:p>
        <a:p>
          <a:r>
            <a:rPr lang="en-US" sz="1100" baseline="0">
              <a:solidFill>
                <a:schemeClr val="dk1"/>
              </a:solidFill>
              <a:effectLst/>
              <a:latin typeface="+mn-lt"/>
              <a:ea typeface="+mn-ea"/>
              <a:cs typeface="+mn-cs"/>
            </a:rPr>
            <a:t>	Items sold from $5001+ 	10% </a:t>
          </a:r>
        </a:p>
        <a:p>
          <a:r>
            <a:rPr lang="en-US" sz="1100" baseline="0">
              <a:solidFill>
                <a:schemeClr val="dk1"/>
              </a:solidFill>
              <a:effectLst/>
              <a:latin typeface="+mn-lt"/>
              <a:ea typeface="+mn-ea"/>
              <a:cs typeface="+mn-cs"/>
            </a:rPr>
            <a:t>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Type: </a:t>
          </a:r>
          <a:r>
            <a:rPr lang="en-US" sz="1100" b="1" baseline="0">
              <a:solidFill>
                <a:schemeClr val="dk1"/>
              </a:solidFill>
              <a:effectLst/>
              <a:latin typeface="+mn-lt"/>
              <a:ea typeface="+mn-ea"/>
              <a:cs typeface="+mn-cs"/>
            </a:rPr>
            <a:t>Flat Comission with Minimum</a:t>
          </a:r>
          <a:r>
            <a:rPr lang="en-US" sz="1100" baseline="0">
              <a:solidFill>
                <a:schemeClr val="dk1"/>
              </a:solidFill>
              <a:effectLst/>
              <a:latin typeface="+mn-lt"/>
              <a:ea typeface="+mn-ea"/>
              <a:cs typeface="+mn-cs"/>
            </a:rPr>
            <a:t>- </a:t>
          </a:r>
          <a:r>
            <a:rPr lang="en-US" sz="1100" b="0" i="0">
              <a:solidFill>
                <a:schemeClr val="dk1"/>
              </a:solidFill>
              <a:effectLst/>
              <a:latin typeface="+mn-lt"/>
              <a:ea typeface="+mn-ea"/>
              <a:cs typeface="+mn-cs"/>
            </a:rPr>
            <a:t>Auctioneers charge the seller a commission, which is typically a percentage of the gross sales, or a minimum fee, whichever is greater. </a:t>
          </a:r>
          <a:endParaRPr lang="en-US" sz="1100" b="1" i="0">
            <a:solidFill>
              <a:schemeClr val="dk1"/>
            </a:solidFill>
            <a:effectLst/>
            <a:latin typeface="+mn-lt"/>
            <a:ea typeface="+mn-ea"/>
            <a:cs typeface="+mn-cs"/>
          </a:endParaRPr>
        </a:p>
        <a:p>
          <a:r>
            <a:rPr lang="en-US" sz="1100" b="1" i="0">
              <a:solidFill>
                <a:schemeClr val="dk1"/>
              </a:solidFill>
              <a:effectLst/>
              <a:latin typeface="+mn-lt"/>
              <a:ea typeface="+mn-ea"/>
              <a:cs typeface="+mn-cs"/>
            </a:rPr>
            <a:t>Example:</a:t>
          </a:r>
          <a:r>
            <a:rPr lang="en-US" sz="1100" b="1" i="0" baseline="0">
              <a:solidFill>
                <a:schemeClr val="dk1"/>
              </a:solidFill>
              <a:effectLst/>
              <a:latin typeface="+mn-lt"/>
              <a:ea typeface="+mn-ea"/>
              <a:cs typeface="+mn-cs"/>
            </a:rPr>
            <a:t>  </a:t>
          </a:r>
          <a:r>
            <a:rPr lang="en-US" sz="1100" b="0" i="0">
              <a:solidFill>
                <a:schemeClr val="dk1"/>
              </a:solidFill>
              <a:effectLst/>
              <a:latin typeface="+mn-lt"/>
              <a:ea typeface="+mn-ea"/>
              <a:cs typeface="+mn-cs"/>
            </a:rPr>
            <a:t>an auctioneer charging the seller 15% or $1,000 would earn $1,500 for a $10,000 auction, but earn $1,000 for a $5,000 auction.</a:t>
          </a:r>
        </a:p>
        <a:p>
          <a:endParaRPr lang="en-US" sz="1100" b="0" i="0">
            <a:solidFill>
              <a:schemeClr val="dk1"/>
            </a:solidFill>
            <a:effectLst/>
            <a:latin typeface="+mn-lt"/>
            <a:ea typeface="+mn-ea"/>
            <a:cs typeface="+mn-cs"/>
          </a:endParaRPr>
        </a:p>
        <a:p>
          <a:r>
            <a:rPr lang="en-US" sz="1100" b="0" i="0">
              <a:solidFill>
                <a:schemeClr val="dk1"/>
              </a:solidFill>
              <a:effectLst/>
              <a:latin typeface="+mn-lt"/>
              <a:ea typeface="+mn-ea"/>
              <a:cs typeface="+mn-cs"/>
            </a:rPr>
            <a:t>Type</a:t>
          </a:r>
          <a:r>
            <a:rPr lang="en-US" sz="1100" b="0" i="0" baseline="0">
              <a:solidFill>
                <a:schemeClr val="dk1"/>
              </a:solidFill>
              <a:effectLst/>
              <a:latin typeface="+mn-lt"/>
              <a:ea typeface="+mn-ea"/>
              <a:cs typeface="+mn-cs"/>
            </a:rPr>
            <a:t>:  </a:t>
          </a:r>
          <a:r>
            <a:rPr lang="en-US" sz="1100" b="1" i="0" baseline="0">
              <a:solidFill>
                <a:schemeClr val="dk1"/>
              </a:solidFill>
              <a:effectLst/>
              <a:latin typeface="+mn-lt"/>
              <a:ea typeface="+mn-ea"/>
              <a:cs typeface="+mn-cs"/>
            </a:rPr>
            <a:t>Flat Commission with Hourly Setup -  </a:t>
          </a:r>
          <a:r>
            <a:rPr lang="en-US" sz="1100" b="0" i="0" baseline="0">
              <a:solidFill>
                <a:schemeClr val="dk1"/>
              </a:solidFill>
              <a:effectLst/>
              <a:latin typeface="+mn-lt"/>
              <a:ea typeface="+mn-ea"/>
              <a:cs typeface="+mn-cs"/>
            </a:rPr>
            <a:t>Auctioneer charges a flat percentage fee with an agreed upon hourly rate to cover the costs of setup.   </a:t>
          </a:r>
        </a:p>
        <a:p>
          <a:r>
            <a:rPr lang="en-US" sz="1100" b="0" i="0" baseline="0">
              <a:solidFill>
                <a:schemeClr val="dk1"/>
              </a:solidFill>
              <a:effectLst/>
              <a:latin typeface="+mn-lt"/>
              <a:ea typeface="+mn-ea"/>
              <a:cs typeface="+mn-cs"/>
            </a:rPr>
            <a:t>Example:  A $10,000 auction with a 20% commission rate plus a $25/hour setup fee.  With 25 hours of auction set up labor, the auctioneer would recieve a total of $2,625.   </a:t>
          </a:r>
          <a:r>
            <a:rPr lang="en-US" sz="1100" baseline="0">
              <a:solidFill>
                <a:schemeClr val="dk1"/>
              </a:solidFill>
              <a:effectLst/>
              <a:latin typeface="+mn-lt"/>
              <a:ea typeface="+mn-ea"/>
              <a:cs typeface="+mn-cs"/>
            </a:rPr>
            <a:t>   </a:t>
          </a:r>
          <a:endParaRPr lang="en-US">
            <a:effectLst/>
          </a:endParaRPr>
        </a:p>
        <a:p>
          <a:endParaRPr lang="en-US" sz="1100"/>
        </a:p>
        <a:p>
          <a:r>
            <a:rPr lang="en-US" sz="1100"/>
            <a:t>This Blog Post from Mike Brandly</a:t>
          </a:r>
          <a:r>
            <a:rPr lang="en-US" sz="1100" baseline="0"/>
            <a:t> </a:t>
          </a:r>
          <a:r>
            <a:rPr lang="en-US" sz="1100"/>
            <a:t>also has some good examples and explanations of different commission rates as well as a variety of other topics:  </a:t>
          </a:r>
          <a:r>
            <a:rPr lang="en-US">
              <a:hlinkClick xmlns:r="http://schemas.openxmlformats.org/officeDocument/2006/relationships" r:id=""/>
            </a:rPr>
            <a:t>https://mikebrandlyauctioneer.wordpress.com/2011/03/08/how-are-auctioneers-paid/</a:t>
          </a:r>
          <a:r>
            <a:rPr lang="en-US"/>
            <a: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838200</xdr:colOff>
      <xdr:row>0</xdr:row>
      <xdr:rowOff>200025</xdr:rowOff>
    </xdr:from>
    <xdr:to>
      <xdr:col>6</xdr:col>
      <xdr:colOff>1334268</xdr:colOff>
      <xdr:row>5</xdr:row>
      <xdr:rowOff>78869</xdr:rowOff>
    </xdr:to>
    <xdr:pic>
      <xdr:nvPicPr>
        <xdr:cNvPr id="3" name="Picture 2">
          <a:extLst>
            <a:ext uri="{FF2B5EF4-FFF2-40B4-BE49-F238E27FC236}">
              <a16:creationId xmlns:a16="http://schemas.microsoft.com/office/drawing/2014/main" id="{767C517F-F2F4-49CF-A9CD-74E07FB002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0" y="200025"/>
          <a:ext cx="2724918" cy="926594"/>
        </a:xfrm>
        <a:prstGeom prst="rect">
          <a:avLst/>
        </a:prstGeom>
      </xdr:spPr>
    </xdr:pic>
    <xdr:clientData/>
  </xdr:twoCellAnchor>
  <xdr:twoCellAnchor>
    <xdr:from>
      <xdr:col>0</xdr:col>
      <xdr:colOff>171450</xdr:colOff>
      <xdr:row>3</xdr:row>
      <xdr:rowOff>9525</xdr:rowOff>
    </xdr:from>
    <xdr:to>
      <xdr:col>2</xdr:col>
      <xdr:colOff>1314450</xdr:colOff>
      <xdr:row>8</xdr:row>
      <xdr:rowOff>133350</xdr:rowOff>
    </xdr:to>
    <xdr:sp macro="" textlink="">
      <xdr:nvSpPr>
        <xdr:cNvPr id="4" name="TextBox 3">
          <a:extLst>
            <a:ext uri="{FF2B5EF4-FFF2-40B4-BE49-F238E27FC236}">
              <a16:creationId xmlns:a16="http://schemas.microsoft.com/office/drawing/2014/main" id="{0E042F73-49B6-4311-AAFE-CDB1C78E9FC0}"/>
            </a:ext>
          </a:extLst>
        </xdr:cNvPr>
        <xdr:cNvSpPr txBox="1"/>
      </xdr:nvSpPr>
      <xdr:spPr>
        <a:xfrm>
          <a:off x="171450" y="676275"/>
          <a:ext cx="38385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worksheet is for internal use and not an appraisal tool.  Use this section to estimate higher priced items prices and total auction sales.  This practice will make it easier to determine commission rates, marketing budgets, and profitability.    </a:t>
          </a:r>
        </a:p>
        <a:p>
          <a:endParaRPr lang="en-US" sz="1100"/>
        </a:p>
      </xdr:txBody>
    </xdr:sp>
    <xdr:clientData/>
  </xdr:twoCellAnchor>
  <xdr:twoCellAnchor>
    <xdr:from>
      <xdr:col>0</xdr:col>
      <xdr:colOff>180975</xdr:colOff>
      <xdr:row>25</xdr:row>
      <xdr:rowOff>133351</xdr:rowOff>
    </xdr:from>
    <xdr:to>
      <xdr:col>3</xdr:col>
      <xdr:colOff>609600</xdr:colOff>
      <xdr:row>29</xdr:row>
      <xdr:rowOff>114301</xdr:rowOff>
    </xdr:to>
    <xdr:sp macro="" textlink="">
      <xdr:nvSpPr>
        <xdr:cNvPr id="5" name="TextBox 4">
          <a:extLst>
            <a:ext uri="{FF2B5EF4-FFF2-40B4-BE49-F238E27FC236}">
              <a16:creationId xmlns:a16="http://schemas.microsoft.com/office/drawing/2014/main" id="{96B9B3E0-2C12-45DD-A5C4-F5E3DE0FFB26}"/>
            </a:ext>
          </a:extLst>
        </xdr:cNvPr>
        <xdr:cNvSpPr txBox="1"/>
      </xdr:nvSpPr>
      <xdr:spPr>
        <a:xfrm>
          <a:off x="180975" y="5086351"/>
          <a:ext cx="44672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Understanding your labor costs is crucial in the quoting process.  Calculate your estimated hours versus actual hours worked to track your progress for each auction.</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838200</xdr:colOff>
      <xdr:row>0</xdr:row>
      <xdr:rowOff>200025</xdr:rowOff>
    </xdr:from>
    <xdr:to>
      <xdr:col>6</xdr:col>
      <xdr:colOff>1334268</xdr:colOff>
      <xdr:row>5</xdr:row>
      <xdr:rowOff>78869</xdr:rowOff>
    </xdr:to>
    <xdr:pic>
      <xdr:nvPicPr>
        <xdr:cNvPr id="2" name="Picture 1">
          <a:extLst>
            <a:ext uri="{FF2B5EF4-FFF2-40B4-BE49-F238E27FC236}">
              <a16:creationId xmlns:a16="http://schemas.microsoft.com/office/drawing/2014/main" id="{09380E6B-433F-4C2B-9A24-DEEB45D34E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6800" y="200025"/>
          <a:ext cx="2724918" cy="926594"/>
        </a:xfrm>
        <a:prstGeom prst="rect">
          <a:avLst/>
        </a:prstGeom>
      </xdr:spPr>
    </xdr:pic>
    <xdr:clientData/>
  </xdr:twoCellAnchor>
  <xdr:twoCellAnchor>
    <xdr:from>
      <xdr:col>0</xdr:col>
      <xdr:colOff>171450</xdr:colOff>
      <xdr:row>3</xdr:row>
      <xdr:rowOff>9525</xdr:rowOff>
    </xdr:from>
    <xdr:to>
      <xdr:col>2</xdr:col>
      <xdr:colOff>1314450</xdr:colOff>
      <xdr:row>8</xdr:row>
      <xdr:rowOff>133350</xdr:rowOff>
    </xdr:to>
    <xdr:sp macro="" textlink="">
      <xdr:nvSpPr>
        <xdr:cNvPr id="3" name="TextBox 2">
          <a:extLst>
            <a:ext uri="{FF2B5EF4-FFF2-40B4-BE49-F238E27FC236}">
              <a16:creationId xmlns:a16="http://schemas.microsoft.com/office/drawing/2014/main" id="{AAC98848-30F0-483F-B0CF-A20884687826}"/>
            </a:ext>
          </a:extLst>
        </xdr:cNvPr>
        <xdr:cNvSpPr txBox="1"/>
      </xdr:nvSpPr>
      <xdr:spPr>
        <a:xfrm>
          <a:off x="171450" y="676275"/>
          <a:ext cx="383857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worksheet is for internal use and not an appraisal tool.  Use this section to estimate higher priced items prices and total auction sales.  This practice will make it easier to determine commission rates, marketing budgets, and profitability.    </a:t>
          </a:r>
        </a:p>
        <a:p>
          <a:endParaRPr lang="en-US" sz="1100"/>
        </a:p>
      </xdr:txBody>
    </xdr:sp>
    <xdr:clientData/>
  </xdr:twoCellAnchor>
  <xdr:twoCellAnchor>
    <xdr:from>
      <xdr:col>0</xdr:col>
      <xdr:colOff>180975</xdr:colOff>
      <xdr:row>25</xdr:row>
      <xdr:rowOff>133351</xdr:rowOff>
    </xdr:from>
    <xdr:to>
      <xdr:col>3</xdr:col>
      <xdr:colOff>609600</xdr:colOff>
      <xdr:row>29</xdr:row>
      <xdr:rowOff>114301</xdr:rowOff>
    </xdr:to>
    <xdr:sp macro="" textlink="">
      <xdr:nvSpPr>
        <xdr:cNvPr id="4" name="TextBox 3">
          <a:extLst>
            <a:ext uri="{FF2B5EF4-FFF2-40B4-BE49-F238E27FC236}">
              <a16:creationId xmlns:a16="http://schemas.microsoft.com/office/drawing/2014/main" id="{C5BDA741-4C4E-4F4B-ADF9-01E7BF35F4B6}"/>
            </a:ext>
          </a:extLst>
        </xdr:cNvPr>
        <xdr:cNvSpPr txBox="1"/>
      </xdr:nvSpPr>
      <xdr:spPr>
        <a:xfrm>
          <a:off x="180975" y="5181601"/>
          <a:ext cx="4467225" cy="74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Understanding your labor costs is crucial in the quoting process.  Calculate your estimated hours versus actual hours worked to track your progress for each auction.</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49A59-4B02-47D5-84D4-B030B67E3845}">
  <dimension ref="A1"/>
  <sheetViews>
    <sheetView topLeftCell="A7" workbookViewId="0">
      <selection activeCell="P19" sqref="P19"/>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4016-2BB0-41B1-85D8-ABB2D014C218}">
  <dimension ref="A1:I45"/>
  <sheetViews>
    <sheetView workbookViewId="0">
      <selection activeCell="K22" sqref="K22"/>
    </sheetView>
  </sheetViews>
  <sheetFormatPr defaultRowHeight="15" x14ac:dyDescent="0.25"/>
  <cols>
    <col min="1" max="1" width="19.140625" customWidth="1"/>
    <col min="2" max="2" width="21.28515625" customWidth="1"/>
    <col min="3" max="3" width="20.140625" customWidth="1"/>
    <col min="4" max="4" width="15.140625" customWidth="1"/>
    <col min="7" max="7" width="34.5703125" customWidth="1"/>
    <col min="8" max="8" width="26.85546875" customWidth="1"/>
    <col min="9" max="9" width="29.28515625" customWidth="1"/>
  </cols>
  <sheetData>
    <row r="1" spans="1:9" ht="18.75" x14ac:dyDescent="0.3">
      <c r="A1" s="1" t="s">
        <v>28</v>
      </c>
      <c r="B1" s="3" t="s">
        <v>29</v>
      </c>
    </row>
    <row r="2" spans="1:9" ht="18.75" x14ac:dyDescent="0.3">
      <c r="A2" s="1" t="s">
        <v>0</v>
      </c>
      <c r="B2" s="4">
        <v>43739</v>
      </c>
    </row>
    <row r="11" spans="1:9" ht="18.75" x14ac:dyDescent="0.3">
      <c r="A11" s="29" t="s">
        <v>2</v>
      </c>
      <c r="B11" s="25" t="s">
        <v>3</v>
      </c>
      <c r="C11" s="39" t="s">
        <v>4</v>
      </c>
      <c r="D11" s="40" t="s">
        <v>15</v>
      </c>
      <c r="G11" s="10" t="s">
        <v>30</v>
      </c>
      <c r="H11" s="25" t="s">
        <v>34</v>
      </c>
      <c r="I11" s="26" t="s">
        <v>35</v>
      </c>
    </row>
    <row r="12" spans="1:9" x14ac:dyDescent="0.25">
      <c r="A12" s="13" t="s">
        <v>1</v>
      </c>
      <c r="B12" s="41">
        <v>15000</v>
      </c>
      <c r="C12" s="42">
        <v>14200</v>
      </c>
      <c r="D12" s="43">
        <f>SUM(C12-B12)</f>
        <v>-800</v>
      </c>
      <c r="G12" s="13" t="s">
        <v>31</v>
      </c>
      <c r="H12" s="27">
        <v>5125</v>
      </c>
      <c r="I12" s="28">
        <v>5500</v>
      </c>
    </row>
    <row r="13" spans="1:9" x14ac:dyDescent="0.25">
      <c r="A13" s="13" t="s">
        <v>5</v>
      </c>
      <c r="B13" s="41">
        <v>7800</v>
      </c>
      <c r="C13" s="42">
        <v>8500</v>
      </c>
      <c r="D13" s="43">
        <f t="shared" ref="D13:D24" si="0">SUM(C13-B13)</f>
        <v>700</v>
      </c>
      <c r="G13" s="13" t="s">
        <v>32</v>
      </c>
      <c r="H13" s="27">
        <v>0</v>
      </c>
      <c r="I13" s="28">
        <v>200</v>
      </c>
    </row>
    <row r="14" spans="1:9" x14ac:dyDescent="0.25">
      <c r="A14" s="13" t="s">
        <v>6</v>
      </c>
      <c r="B14" s="41">
        <v>4500</v>
      </c>
      <c r="C14" s="42">
        <v>6000</v>
      </c>
      <c r="D14" s="43">
        <f t="shared" si="0"/>
        <v>1500</v>
      </c>
      <c r="G14" s="13" t="s">
        <v>33</v>
      </c>
      <c r="H14" s="27">
        <v>150</v>
      </c>
      <c r="I14" s="28">
        <v>150</v>
      </c>
    </row>
    <row r="15" spans="1:9" ht="18.75" x14ac:dyDescent="0.3">
      <c r="A15" s="13" t="s">
        <v>7</v>
      </c>
      <c r="B15" s="41">
        <v>4900</v>
      </c>
      <c r="C15" s="42">
        <v>4100</v>
      </c>
      <c r="D15" s="43">
        <f t="shared" si="0"/>
        <v>-800</v>
      </c>
      <c r="G15" s="29" t="s">
        <v>36</v>
      </c>
      <c r="H15" s="30">
        <f>SUM(H12:H14)</f>
        <v>5275</v>
      </c>
      <c r="I15" s="31">
        <f>SUM(I12:I14)</f>
        <v>5850</v>
      </c>
    </row>
    <row r="16" spans="1:9" x14ac:dyDescent="0.25">
      <c r="A16" s="13" t="s">
        <v>8</v>
      </c>
      <c r="B16" s="41">
        <v>750</v>
      </c>
      <c r="C16" s="42">
        <v>500</v>
      </c>
      <c r="D16" s="43">
        <f t="shared" si="0"/>
        <v>-250</v>
      </c>
    </row>
    <row r="17" spans="1:9" x14ac:dyDescent="0.25">
      <c r="A17" s="13" t="s">
        <v>9</v>
      </c>
      <c r="B17" s="41">
        <v>600</v>
      </c>
      <c r="C17" s="42">
        <v>800</v>
      </c>
      <c r="D17" s="43">
        <f t="shared" si="0"/>
        <v>200</v>
      </c>
    </row>
    <row r="18" spans="1:9" x14ac:dyDescent="0.25">
      <c r="A18" s="13" t="s">
        <v>10</v>
      </c>
      <c r="B18" s="41">
        <v>150</v>
      </c>
      <c r="C18" s="42">
        <v>150</v>
      </c>
      <c r="D18" s="43">
        <f t="shared" si="0"/>
        <v>0</v>
      </c>
      <c r="G18" t="s">
        <v>47</v>
      </c>
    </row>
    <row r="19" spans="1:9" ht="18.75" x14ac:dyDescent="0.3">
      <c r="A19" s="13" t="s">
        <v>11</v>
      </c>
      <c r="B19" s="41">
        <v>200</v>
      </c>
      <c r="C19" s="42">
        <v>250</v>
      </c>
      <c r="D19" s="43">
        <f t="shared" si="0"/>
        <v>50</v>
      </c>
      <c r="G19" s="29" t="s">
        <v>37</v>
      </c>
      <c r="H19" s="25" t="s">
        <v>38</v>
      </c>
      <c r="I19" s="26" t="s">
        <v>4</v>
      </c>
    </row>
    <row r="20" spans="1:9" x14ac:dyDescent="0.25">
      <c r="A20" s="13" t="s">
        <v>12</v>
      </c>
      <c r="B20" s="41">
        <v>300</v>
      </c>
      <c r="C20" s="42">
        <v>245</v>
      </c>
      <c r="D20" s="43">
        <f t="shared" si="0"/>
        <v>-55</v>
      </c>
      <c r="G20" s="32">
        <v>0.05</v>
      </c>
      <c r="H20" s="33">
        <f>SUM(B24*G20)</f>
        <v>1845</v>
      </c>
      <c r="I20" s="34">
        <f>SUM(C24*G20)</f>
        <v>1937.25</v>
      </c>
    </row>
    <row r="21" spans="1:9" x14ac:dyDescent="0.25">
      <c r="A21" s="13" t="s">
        <v>13</v>
      </c>
      <c r="B21" s="41">
        <v>1200</v>
      </c>
      <c r="C21" s="42">
        <v>1500</v>
      </c>
      <c r="D21" s="43">
        <f t="shared" si="0"/>
        <v>300</v>
      </c>
      <c r="G21" s="35">
        <v>0.1</v>
      </c>
      <c r="H21" s="33">
        <f>SUM(B24*G21)</f>
        <v>3690</v>
      </c>
      <c r="I21" s="34">
        <f>SUM(C24*G21)</f>
        <v>3874.5</v>
      </c>
    </row>
    <row r="22" spans="1:9" x14ac:dyDescent="0.25">
      <c r="A22" s="13"/>
      <c r="B22" s="41"/>
      <c r="C22" s="42"/>
      <c r="D22" s="43">
        <f t="shared" si="0"/>
        <v>0</v>
      </c>
      <c r="G22" s="35">
        <v>0.15</v>
      </c>
      <c r="H22" s="33">
        <f>SUM(B24*G22)</f>
        <v>5535</v>
      </c>
      <c r="I22" s="34">
        <f>SUM(C24*G22)</f>
        <v>5811.75</v>
      </c>
    </row>
    <row r="23" spans="1:9" x14ac:dyDescent="0.25">
      <c r="A23" s="17" t="s">
        <v>25</v>
      </c>
      <c r="B23" s="5">
        <v>1500</v>
      </c>
      <c r="C23" s="7">
        <v>2500</v>
      </c>
      <c r="D23" s="44">
        <f t="shared" si="0"/>
        <v>1000</v>
      </c>
      <c r="G23" s="35">
        <v>0.2</v>
      </c>
      <c r="H23" s="33">
        <f>SUM(B24*G23)</f>
        <v>7380</v>
      </c>
      <c r="I23" s="34">
        <f>SUM(C24*G23)</f>
        <v>7749</v>
      </c>
    </row>
    <row r="24" spans="1:9" ht="18.75" x14ac:dyDescent="0.3">
      <c r="A24" s="23" t="s">
        <v>14</v>
      </c>
      <c r="B24" s="45">
        <f>SUM(B12:B23)</f>
        <v>36900</v>
      </c>
      <c r="C24" s="46">
        <f>SUM(C12:C23)</f>
        <v>38745</v>
      </c>
      <c r="D24" s="47">
        <f t="shared" si="0"/>
        <v>1845</v>
      </c>
      <c r="G24" s="35">
        <v>0.25</v>
      </c>
      <c r="H24" s="33">
        <f>SUM(B24*G24)</f>
        <v>9225</v>
      </c>
      <c r="I24" s="34">
        <f>SUM(C24*G24)</f>
        <v>9686.25</v>
      </c>
    </row>
    <row r="25" spans="1:9" x14ac:dyDescent="0.25">
      <c r="G25" s="35">
        <v>0.3</v>
      </c>
      <c r="H25" s="33">
        <f>SUM(B24*G25)</f>
        <v>11070</v>
      </c>
      <c r="I25" s="34">
        <f>SUM(C24*G25)</f>
        <v>11623.5</v>
      </c>
    </row>
    <row r="26" spans="1:9" x14ac:dyDescent="0.25">
      <c r="G26" s="35">
        <v>0.35</v>
      </c>
      <c r="H26" s="33">
        <f>SUM(B24*G26)</f>
        <v>12915</v>
      </c>
      <c r="I26" s="34">
        <f>SUM(C24*G26)</f>
        <v>13560.75</v>
      </c>
    </row>
    <row r="27" spans="1:9" x14ac:dyDescent="0.25">
      <c r="G27" s="36">
        <v>0.4</v>
      </c>
      <c r="H27" s="37">
        <f>SUM(B24*G27)</f>
        <v>14760</v>
      </c>
      <c r="I27" s="38">
        <f>SUM(C24*G27)</f>
        <v>15498</v>
      </c>
    </row>
    <row r="33" spans="1:9" ht="18.75" x14ac:dyDescent="0.3">
      <c r="A33" s="29" t="s">
        <v>16</v>
      </c>
      <c r="B33" s="25" t="s">
        <v>17</v>
      </c>
      <c r="C33" s="39" t="s">
        <v>18</v>
      </c>
      <c r="D33" s="48" t="s">
        <v>15</v>
      </c>
      <c r="G33" s="20" t="s">
        <v>43</v>
      </c>
      <c r="H33" s="21">
        <v>0.25</v>
      </c>
      <c r="I33" s="22"/>
    </row>
    <row r="34" spans="1:9" ht="18.75" x14ac:dyDescent="0.3">
      <c r="A34" s="13" t="s">
        <v>19</v>
      </c>
      <c r="B34" s="49">
        <v>100</v>
      </c>
      <c r="C34" s="50">
        <v>90</v>
      </c>
      <c r="D34" s="15">
        <f t="shared" ref="D34:D42" si="1">SUM(C34-B34)</f>
        <v>-10</v>
      </c>
      <c r="G34" s="23" t="s">
        <v>44</v>
      </c>
      <c r="H34" s="24">
        <v>450</v>
      </c>
      <c r="I34" s="19"/>
    </row>
    <row r="35" spans="1:9" x14ac:dyDescent="0.25">
      <c r="A35" s="13" t="s">
        <v>20</v>
      </c>
      <c r="B35" s="49">
        <v>20</v>
      </c>
      <c r="C35" s="50">
        <v>20</v>
      </c>
      <c r="D35" s="15">
        <f t="shared" si="1"/>
        <v>0</v>
      </c>
    </row>
    <row r="36" spans="1:9" x14ac:dyDescent="0.25">
      <c r="A36" s="13" t="s">
        <v>21</v>
      </c>
      <c r="B36" s="49">
        <v>60</v>
      </c>
      <c r="C36" s="50">
        <v>90</v>
      </c>
      <c r="D36" s="15">
        <f t="shared" si="1"/>
        <v>30</v>
      </c>
    </row>
    <row r="37" spans="1:9" x14ac:dyDescent="0.25">
      <c r="A37" s="13" t="s">
        <v>22</v>
      </c>
      <c r="B37" s="49">
        <v>15</v>
      </c>
      <c r="C37" s="50">
        <v>15</v>
      </c>
      <c r="D37" s="15">
        <f t="shared" si="1"/>
        <v>0</v>
      </c>
    </row>
    <row r="38" spans="1:9" x14ac:dyDescent="0.25">
      <c r="A38" s="13" t="s">
        <v>23</v>
      </c>
      <c r="B38" s="49">
        <v>10</v>
      </c>
      <c r="C38" s="50">
        <v>5</v>
      </c>
      <c r="D38" s="15">
        <f t="shared" si="1"/>
        <v>-5</v>
      </c>
    </row>
    <row r="39" spans="1:9" x14ac:dyDescent="0.25">
      <c r="A39" s="17"/>
      <c r="B39" s="6"/>
      <c r="C39" s="8"/>
      <c r="D39" s="19">
        <f t="shared" si="1"/>
        <v>0</v>
      </c>
    </row>
    <row r="40" spans="1:9" ht="18.75" x14ac:dyDescent="0.3">
      <c r="A40" s="51" t="s">
        <v>24</v>
      </c>
      <c r="B40" s="52">
        <f>SUM(B34:B39)</f>
        <v>205</v>
      </c>
      <c r="C40" s="53">
        <f>SUM(C34:C39)</f>
        <v>220</v>
      </c>
      <c r="D40" s="54">
        <f t="shared" si="1"/>
        <v>15</v>
      </c>
      <c r="G40" s="10" t="s">
        <v>39</v>
      </c>
      <c r="H40" s="11"/>
      <c r="I40" s="12"/>
    </row>
    <row r="41" spans="1:9" x14ac:dyDescent="0.25">
      <c r="A41" s="13"/>
      <c r="B41" s="16"/>
      <c r="C41" s="16"/>
      <c r="D41" s="15">
        <f t="shared" si="1"/>
        <v>0</v>
      </c>
      <c r="G41" s="13" t="s">
        <v>45</v>
      </c>
      <c r="H41" s="14">
        <f>SUM(C24*H33 +H34)</f>
        <v>10136.25</v>
      </c>
      <c r="I41" s="15"/>
    </row>
    <row r="42" spans="1:9" ht="18.75" x14ac:dyDescent="0.3">
      <c r="A42" s="20" t="s">
        <v>26</v>
      </c>
      <c r="B42" s="56">
        <f>SUM(B40*B43)</f>
        <v>5125</v>
      </c>
      <c r="C42" s="56">
        <f>SUM(C40*B43)</f>
        <v>5500</v>
      </c>
      <c r="D42" s="57">
        <f t="shared" si="1"/>
        <v>375</v>
      </c>
      <c r="G42" s="13" t="s">
        <v>42</v>
      </c>
      <c r="H42" s="16"/>
      <c r="I42" s="15"/>
    </row>
    <row r="43" spans="1:9" ht="18.75" x14ac:dyDescent="0.3">
      <c r="A43" s="23" t="s">
        <v>27</v>
      </c>
      <c r="B43" s="55">
        <v>25</v>
      </c>
      <c r="C43" s="2"/>
      <c r="D43" s="19"/>
      <c r="G43" s="17" t="s">
        <v>40</v>
      </c>
      <c r="H43" s="9">
        <f>SUM(H15)</f>
        <v>5275</v>
      </c>
      <c r="I43" s="15"/>
    </row>
    <row r="44" spans="1:9" x14ac:dyDescent="0.25">
      <c r="G44" s="13" t="s">
        <v>41</v>
      </c>
      <c r="H44" s="18">
        <f>SUM(H41-H43)</f>
        <v>4861.25</v>
      </c>
      <c r="I44" s="15"/>
    </row>
    <row r="45" spans="1:9" x14ac:dyDescent="0.25">
      <c r="G45" s="17"/>
      <c r="H45" s="2"/>
      <c r="I45" s="19"/>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CDC42-6A31-456B-93EB-1FE1AC24316F}">
  <dimension ref="A1:I45"/>
  <sheetViews>
    <sheetView tabSelected="1" topLeftCell="A13" workbookViewId="0">
      <selection activeCell="C34" sqref="C34"/>
    </sheetView>
  </sheetViews>
  <sheetFormatPr defaultRowHeight="15" x14ac:dyDescent="0.25"/>
  <cols>
    <col min="1" max="1" width="19.140625" customWidth="1"/>
    <col min="2" max="2" width="21.28515625" customWidth="1"/>
    <col min="3" max="3" width="20.140625" customWidth="1"/>
    <col min="4" max="4" width="15.140625" customWidth="1"/>
    <col min="7" max="7" width="34.5703125" customWidth="1"/>
    <col min="8" max="8" width="26.85546875" customWidth="1"/>
    <col min="9" max="9" width="29.28515625" customWidth="1"/>
  </cols>
  <sheetData>
    <row r="1" spans="1:9" ht="18.75" x14ac:dyDescent="0.3">
      <c r="A1" s="1" t="s">
        <v>28</v>
      </c>
      <c r="B1" s="3" t="s">
        <v>29</v>
      </c>
    </row>
    <row r="2" spans="1:9" ht="18.75" x14ac:dyDescent="0.3">
      <c r="A2" s="1" t="s">
        <v>0</v>
      </c>
      <c r="B2" s="4">
        <v>43739</v>
      </c>
    </row>
    <row r="11" spans="1:9" ht="18.75" x14ac:dyDescent="0.3">
      <c r="A11" s="29" t="s">
        <v>2</v>
      </c>
      <c r="B11" s="25" t="s">
        <v>3</v>
      </c>
      <c r="C11" s="39" t="s">
        <v>4</v>
      </c>
      <c r="D11" s="40" t="s">
        <v>15</v>
      </c>
      <c r="G11" s="10" t="s">
        <v>30</v>
      </c>
      <c r="H11" s="25" t="s">
        <v>34</v>
      </c>
      <c r="I11" s="26" t="s">
        <v>35</v>
      </c>
    </row>
    <row r="12" spans="1:9" x14ac:dyDescent="0.25">
      <c r="A12" s="13" t="s">
        <v>1</v>
      </c>
      <c r="B12" s="41" t="s">
        <v>46</v>
      </c>
      <c r="C12" s="42"/>
      <c r="D12" s="43"/>
      <c r="G12" s="13" t="s">
        <v>31</v>
      </c>
      <c r="H12" s="27"/>
      <c r="I12" s="28"/>
    </row>
    <row r="13" spans="1:9" x14ac:dyDescent="0.25">
      <c r="A13" s="13" t="s">
        <v>5</v>
      </c>
      <c r="B13" s="41" t="s">
        <v>46</v>
      </c>
      <c r="C13" s="42" t="s">
        <v>46</v>
      </c>
      <c r="D13" s="43"/>
      <c r="G13" s="13" t="s">
        <v>32</v>
      </c>
      <c r="H13" s="27"/>
      <c r="I13" s="28"/>
    </row>
    <row r="14" spans="1:9" x14ac:dyDescent="0.25">
      <c r="A14" s="13" t="s">
        <v>6</v>
      </c>
      <c r="B14" s="41"/>
      <c r="C14" s="42"/>
      <c r="D14" s="43"/>
      <c r="G14" s="13" t="s">
        <v>33</v>
      </c>
      <c r="H14" s="27"/>
      <c r="I14" s="28"/>
    </row>
    <row r="15" spans="1:9" ht="18.75" x14ac:dyDescent="0.3">
      <c r="A15" s="13" t="s">
        <v>7</v>
      </c>
      <c r="B15" s="41"/>
      <c r="C15" s="42"/>
      <c r="D15" s="43"/>
      <c r="G15" s="29" t="s">
        <v>36</v>
      </c>
      <c r="H15" s="30"/>
      <c r="I15" s="31"/>
    </row>
    <row r="16" spans="1:9" x14ac:dyDescent="0.25">
      <c r="A16" s="13" t="s">
        <v>8</v>
      </c>
      <c r="B16" s="41"/>
      <c r="C16" s="42"/>
      <c r="D16" s="43"/>
    </row>
    <row r="17" spans="1:9" x14ac:dyDescent="0.25">
      <c r="A17" s="13" t="s">
        <v>9</v>
      </c>
      <c r="B17" s="41"/>
      <c r="C17" s="42"/>
      <c r="D17" s="43"/>
    </row>
    <row r="18" spans="1:9" x14ac:dyDescent="0.25">
      <c r="A18" s="13" t="s">
        <v>10</v>
      </c>
      <c r="B18" s="41"/>
      <c r="C18" s="42"/>
      <c r="D18" s="43"/>
    </row>
    <row r="19" spans="1:9" ht="18.75" x14ac:dyDescent="0.3">
      <c r="A19" s="13" t="s">
        <v>11</v>
      </c>
      <c r="B19" s="41"/>
      <c r="C19" s="42"/>
      <c r="D19" s="43"/>
      <c r="G19" s="29" t="s">
        <v>37</v>
      </c>
      <c r="H19" s="25" t="s">
        <v>38</v>
      </c>
      <c r="I19" s="26" t="s">
        <v>4</v>
      </c>
    </row>
    <row r="20" spans="1:9" x14ac:dyDescent="0.25">
      <c r="A20" s="13" t="s">
        <v>12</v>
      </c>
      <c r="B20" s="41"/>
      <c r="C20" s="42"/>
      <c r="D20" s="43"/>
      <c r="G20" s="32">
        <v>0.05</v>
      </c>
      <c r="H20" s="33">
        <f>SUM(B24*G20)</f>
        <v>0</v>
      </c>
      <c r="I20" s="34">
        <f>SUM(C24*G20)</f>
        <v>0</v>
      </c>
    </row>
    <row r="21" spans="1:9" x14ac:dyDescent="0.25">
      <c r="A21" s="13" t="s">
        <v>13</v>
      </c>
      <c r="B21" s="41"/>
      <c r="C21" s="42"/>
      <c r="D21" s="43"/>
      <c r="G21" s="35">
        <v>0.1</v>
      </c>
      <c r="H21" s="33">
        <f>SUM(B24*G21)</f>
        <v>0</v>
      </c>
      <c r="I21" s="34">
        <f>SUM(C24*G21)</f>
        <v>0</v>
      </c>
    </row>
    <row r="22" spans="1:9" x14ac:dyDescent="0.25">
      <c r="A22" s="13"/>
      <c r="B22" s="41"/>
      <c r="C22" s="42"/>
      <c r="D22" s="43"/>
      <c r="G22" s="35">
        <v>0.15</v>
      </c>
      <c r="H22" s="33">
        <f>SUM(B24*G22)</f>
        <v>0</v>
      </c>
      <c r="I22" s="34">
        <f>SUM(C24*G22)</f>
        <v>0</v>
      </c>
    </row>
    <row r="23" spans="1:9" x14ac:dyDescent="0.25">
      <c r="A23" s="17" t="s">
        <v>25</v>
      </c>
      <c r="B23" s="5"/>
      <c r="C23" s="7"/>
      <c r="D23" s="44"/>
      <c r="G23" s="35">
        <v>0.2</v>
      </c>
      <c r="H23" s="33">
        <f>SUM(B24*G23)</f>
        <v>0</v>
      </c>
      <c r="I23" s="34">
        <f>SUM(C24*G23)</f>
        <v>0</v>
      </c>
    </row>
    <row r="24" spans="1:9" ht="18.75" x14ac:dyDescent="0.3">
      <c r="A24" s="23" t="s">
        <v>14</v>
      </c>
      <c r="B24" s="45">
        <f>SUM(B12:B23)</f>
        <v>0</v>
      </c>
      <c r="C24" s="46">
        <f>SUM(C12:C23)</f>
        <v>0</v>
      </c>
      <c r="D24" s="47">
        <f t="shared" ref="D24" si="0">SUM(C24-B24)</f>
        <v>0</v>
      </c>
      <c r="G24" s="35">
        <v>0.25</v>
      </c>
      <c r="H24" s="33">
        <f>SUM(B24*G24)</f>
        <v>0</v>
      </c>
      <c r="I24" s="34">
        <f>SUM(C24*G24)</f>
        <v>0</v>
      </c>
    </row>
    <row r="25" spans="1:9" x14ac:dyDescent="0.25">
      <c r="G25" s="35">
        <v>0.3</v>
      </c>
      <c r="H25" s="33">
        <f>SUM(B24*G25)</f>
        <v>0</v>
      </c>
      <c r="I25" s="34">
        <f>SUM(C24*G25)</f>
        <v>0</v>
      </c>
    </row>
    <row r="26" spans="1:9" x14ac:dyDescent="0.25">
      <c r="G26" s="35">
        <v>0.35</v>
      </c>
      <c r="H26" s="33">
        <f>SUM(B24*G26)</f>
        <v>0</v>
      </c>
      <c r="I26" s="34">
        <f>SUM(C24*G26)</f>
        <v>0</v>
      </c>
    </row>
    <row r="27" spans="1:9" x14ac:dyDescent="0.25">
      <c r="G27" s="36">
        <v>0.4</v>
      </c>
      <c r="H27" s="37">
        <f>SUM(B24*G27)</f>
        <v>0</v>
      </c>
      <c r="I27" s="38">
        <f>SUM(C24*G27)</f>
        <v>0</v>
      </c>
    </row>
    <row r="33" spans="1:9" ht="18.75" x14ac:dyDescent="0.3">
      <c r="A33" s="29" t="s">
        <v>16</v>
      </c>
      <c r="B33" s="25" t="s">
        <v>17</v>
      </c>
      <c r="C33" s="39" t="s">
        <v>18</v>
      </c>
      <c r="D33" s="48" t="s">
        <v>15</v>
      </c>
      <c r="G33" s="20" t="s">
        <v>43</v>
      </c>
      <c r="H33" s="58"/>
      <c r="I33" s="22"/>
    </row>
    <row r="34" spans="1:9" ht="18.75" x14ac:dyDescent="0.3">
      <c r="A34" s="13" t="s">
        <v>19</v>
      </c>
      <c r="B34" s="49"/>
      <c r="C34" s="50"/>
      <c r="D34" s="15"/>
      <c r="G34" s="23" t="s">
        <v>44</v>
      </c>
      <c r="H34" s="24"/>
      <c r="I34" s="19"/>
    </row>
    <row r="35" spans="1:9" x14ac:dyDescent="0.25">
      <c r="A35" s="13" t="s">
        <v>20</v>
      </c>
      <c r="B35" s="49"/>
      <c r="C35" s="50"/>
      <c r="D35" s="15"/>
    </row>
    <row r="36" spans="1:9" x14ac:dyDescent="0.25">
      <c r="A36" s="13" t="s">
        <v>21</v>
      </c>
      <c r="B36" s="49"/>
      <c r="C36" s="50"/>
      <c r="D36" s="15"/>
    </row>
    <row r="37" spans="1:9" x14ac:dyDescent="0.25">
      <c r="A37" s="13" t="s">
        <v>22</v>
      </c>
      <c r="B37" s="49"/>
      <c r="C37" s="50"/>
      <c r="D37" s="15"/>
    </row>
    <row r="38" spans="1:9" x14ac:dyDescent="0.25">
      <c r="A38" s="13" t="s">
        <v>23</v>
      </c>
      <c r="B38" s="49"/>
      <c r="C38" s="50"/>
      <c r="D38" s="15"/>
    </row>
    <row r="39" spans="1:9" x14ac:dyDescent="0.25">
      <c r="A39" s="17"/>
      <c r="B39" s="6"/>
      <c r="C39" s="8"/>
      <c r="D39" s="19"/>
    </row>
    <row r="40" spans="1:9" ht="18.75" x14ac:dyDescent="0.3">
      <c r="A40" s="51" t="s">
        <v>24</v>
      </c>
      <c r="B40" s="52">
        <f>SUM(B34:B39)</f>
        <v>0</v>
      </c>
      <c r="C40" s="53">
        <f>SUM(C34:C39)</f>
        <v>0</v>
      </c>
      <c r="D40" s="54">
        <f t="shared" ref="D40:D42" si="1">SUM(C40-B40)</f>
        <v>0</v>
      </c>
      <c r="G40" s="10" t="s">
        <v>39</v>
      </c>
      <c r="H40" s="11"/>
      <c r="I40" s="12"/>
    </row>
    <row r="41" spans="1:9" x14ac:dyDescent="0.25">
      <c r="A41" s="13"/>
      <c r="B41" s="16"/>
      <c r="C41" s="16"/>
      <c r="D41" s="15">
        <f t="shared" si="1"/>
        <v>0</v>
      </c>
      <c r="G41" s="13" t="s">
        <v>45</v>
      </c>
      <c r="H41" s="14">
        <f>SUM(C24*H33 +H34)</f>
        <v>0</v>
      </c>
      <c r="I41" s="15"/>
    </row>
    <row r="42" spans="1:9" ht="18.75" x14ac:dyDescent="0.3">
      <c r="A42" s="20" t="s">
        <v>26</v>
      </c>
      <c r="B42" s="56">
        <f>SUM(B40*B43)</f>
        <v>0</v>
      </c>
      <c r="C42" s="56">
        <f>SUM(C40*B43)</f>
        <v>0</v>
      </c>
      <c r="D42" s="57">
        <f t="shared" si="1"/>
        <v>0</v>
      </c>
      <c r="G42" s="13" t="s">
        <v>42</v>
      </c>
      <c r="H42" s="16"/>
      <c r="I42" s="15"/>
    </row>
    <row r="43" spans="1:9" ht="18.75" x14ac:dyDescent="0.3">
      <c r="A43" s="23" t="s">
        <v>27</v>
      </c>
      <c r="B43" s="55">
        <v>25</v>
      </c>
      <c r="C43" s="2"/>
      <c r="D43" s="19"/>
      <c r="G43" s="17" t="s">
        <v>40</v>
      </c>
      <c r="H43" s="9">
        <f>SUM(H15)</f>
        <v>0</v>
      </c>
      <c r="I43" s="15"/>
    </row>
    <row r="44" spans="1:9" x14ac:dyDescent="0.25">
      <c r="G44" s="13" t="s">
        <v>41</v>
      </c>
      <c r="H44" s="18">
        <f>SUM(H41-H43)</f>
        <v>0</v>
      </c>
      <c r="I44" s="15"/>
    </row>
    <row r="45" spans="1:9" x14ac:dyDescent="0.25">
      <c r="G45" s="17"/>
      <c r="H45" s="2"/>
      <c r="I45" s="19"/>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Comission Examples</vt:lpstr>
      <vt:lpstr>Auction Estimate Example</vt:lpstr>
      <vt:lpstr>Auction Estimate Blank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Schwartz</dc:creator>
  <cp:lastModifiedBy>Chris Schwartz</cp:lastModifiedBy>
  <dcterms:created xsi:type="dcterms:W3CDTF">2019-08-12T20:14:11Z</dcterms:created>
  <dcterms:modified xsi:type="dcterms:W3CDTF">2019-09-04T14:30:09Z</dcterms:modified>
</cp:coreProperties>
</file>